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2"/>
  <workbookPr filterPrivacy="1" defaultThemeVersion="124226"/>
  <xr:revisionPtr revIDLastSave="45" documentId="13_ncr:1_{3304200A-5E72-42D0-9D34-3AE9832A2215}" xr6:coauthVersionLast="47" xr6:coauthVersionMax="47" xr10:uidLastSave="{17C0B9AC-AAC3-40C0-9BCE-7888120FDD42}"/>
  <bookViews>
    <workbookView xWindow="0" yWindow="0" windowWidth="23040" windowHeight="8484" xr2:uid="{00000000-000D-0000-FFFF-FFFF00000000}"/>
  </bookViews>
  <sheets>
    <sheet name="Formato da proposta" sheetId="4" r:id="rId1"/>
    <sheet name="Endereços Ponta A" sheetId="6" r:id="rId2"/>
    <sheet name="Endereços Ponta B" sheetId="3" r:id="rId3"/>
  </sheets>
  <definedNames>
    <definedName name="_xlnm._FilterDatabase" localSheetId="1" hidden="1">'Endereços Ponta A'!$A$1:$E$28</definedName>
    <definedName name="_xlnm._FilterDatabase" localSheetId="2" hidden="1">'Endereços Ponta B'!$A$2:$M$2</definedName>
    <definedName name="_xlnm._FilterDatabase" localSheetId="0" hidden="1">'Formato da proposta'!$A$3:$R$3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4" l="1"/>
  <c r="J3" i="3" l="1"/>
  <c r="K3" i="3"/>
  <c r="L3" i="3"/>
  <c r="M3" i="3"/>
</calcChain>
</file>

<file path=xl/sharedStrings.xml><?xml version="1.0" encoding="utf-8"?>
<sst xmlns="http://schemas.openxmlformats.org/spreadsheetml/2006/main" count="207" uniqueCount="193">
  <si>
    <t>Formato da proposta</t>
  </si>
  <si>
    <t>Ponta A</t>
  </si>
  <si>
    <t>Ponta B</t>
  </si>
  <si>
    <t>Parâmetros técnicos (Preenchimento obrigatório)</t>
  </si>
  <si>
    <t>Valores em R$ com impostos para contrato de 36 meses</t>
  </si>
  <si>
    <t>Item</t>
  </si>
  <si>
    <t>UF</t>
  </si>
  <si>
    <t>PoP de conexão</t>
  </si>
  <si>
    <t>Organização Usuária</t>
  </si>
  <si>
    <t>Campus</t>
  </si>
  <si>
    <t>Banda (Mb/s)</t>
  </si>
  <si>
    <t>Modalidade de conexão</t>
  </si>
  <si>
    <t xml:space="preserve">Meio físico de transmissão </t>
  </si>
  <si>
    <t>Infraestrutura Própria/Parceria</t>
  </si>
  <si>
    <t>Nome do Parceiro</t>
  </si>
  <si>
    <t>Prazo de entrega (dias)</t>
  </si>
  <si>
    <t>SLA (%)</t>
  </si>
  <si>
    <t>Latência (ms)</t>
  </si>
  <si>
    <t>Taxa de perda de pacotes (%)</t>
  </si>
  <si>
    <r>
      <t>Vazão (</t>
    </r>
    <r>
      <rPr>
        <b/>
        <i/>
        <sz val="10"/>
        <color theme="0"/>
        <rFont val="Arial"/>
        <family val="2"/>
      </rPr>
      <t>throughput</t>
    </r>
    <r>
      <rPr>
        <b/>
        <sz val="10"/>
        <color theme="0"/>
        <rFont val="Arial"/>
        <family val="2"/>
      </rPr>
      <t>) (%)</t>
    </r>
  </si>
  <si>
    <t>Mensal (R$)</t>
  </si>
  <si>
    <t>Instalação (R$)</t>
  </si>
  <si>
    <t xml:space="preserve">Total </t>
  </si>
  <si>
    <t>AL</t>
  </si>
  <si>
    <t>POP-AL</t>
  </si>
  <si>
    <t>Universidade Federal de Alagoas - UFAL</t>
  </si>
  <si>
    <t>Campus Arapiraca</t>
  </si>
  <si>
    <t>Parâmetros técnicos de desempenho mínimos aceitos pela RNP (conforme termo de referência)</t>
  </si>
  <si>
    <t>Entre 0,10% e 0,00%</t>
  </si>
  <si>
    <t>Entre 95,0% e 100,0%</t>
  </si>
  <si>
    <t>Circuito Metroethernet</t>
  </si>
  <si>
    <t>Porta IP com túnel GRE</t>
  </si>
  <si>
    <t>Fibra óptica</t>
  </si>
  <si>
    <t>Enlace de rádio de frequência licenciada</t>
  </si>
  <si>
    <t>Fibra óptica + Enlace de rádio de frequência licenciada</t>
  </si>
  <si>
    <t>Fibra óptica + Satélite</t>
  </si>
  <si>
    <t>Enlace de rádio de frequência licenciada + Satélite</t>
  </si>
  <si>
    <t>Satélite</t>
  </si>
  <si>
    <t>Infraestrutura própria</t>
  </si>
  <si>
    <t>Infraestrutura de parceiro</t>
  </si>
  <si>
    <t>Não informado</t>
  </si>
  <si>
    <t>Endereço do PoP</t>
  </si>
  <si>
    <t>Georeferenciamento PoP</t>
  </si>
  <si>
    <t>Contato técnico local do PoP</t>
  </si>
  <si>
    <t>CNPJ do PoP</t>
  </si>
  <si>
    <t>PoA-Inpe</t>
  </si>
  <si>
    <t>Inpe
Avenida dos Astronautas, 1758, São José dos Campos, SP
CEP.: 12227-010</t>
  </si>
  <si>
    <t>-23.2074566,-45.8603383</t>
  </si>
  <si>
    <t>Nome: Benício Pereira de Carvalho Filho
E-mail: benicio.carvalho@inpe.br
Tel: (12) 3208-6760</t>
  </si>
  <si>
    <t>não informado</t>
  </si>
  <si>
    <t>PoP-AC</t>
  </si>
  <si>
    <t>Ufac
Campus Universitário Professor Aulio Gezio - Prédio Reitoria - CPD
Rodovia BR-364, Km 04</t>
  </si>
  <si>
    <t>-9.9562877,-67.8641031</t>
  </si>
  <si>
    <t>Nome: Luiz Humberto Barroso do Patrocínio
E-mail: luiz@pop-ac.rnp.br
Tels.: (68) 3901-2507 / (68) 9981-0466</t>
  </si>
  <si>
    <t>004.071.106/0001-37</t>
  </si>
  <si>
    <t>PoP-AL</t>
  </si>
  <si>
    <t xml:space="preserve">Fapeal
Rua Melo Moraes, 354, Centro, Maceió, AL
CEP.: 57020-330 </t>
  </si>
  <si>
    <t>-9.661243,-35.741621</t>
  </si>
  <si>
    <t>Nome: Felipe Gomes Athayde
E-mail: felipe.athayde@fapeal.br
Tels.: (82) 3315-4999 / (82) 9117-1081</t>
  </si>
  <si>
    <t>035.562.321/0001-64</t>
  </si>
  <si>
    <t>PoP-AM</t>
  </si>
  <si>
    <t>Ufam
Avenida General Rodrigo Otávio Jordão Ramos, 6200, Coroado I, Manaus, AM
CEP.: 69077-000</t>
  </si>
  <si>
    <t>-3.100075,-59.976254</t>
  </si>
  <si>
    <t>Nome: Lindomar Costa dos Santos
E-mail: lindomar@pop-am.rnp.br
Tel.: (92) 3305-4225</t>
  </si>
  <si>
    <t>004.378.626/0001-97</t>
  </si>
  <si>
    <t>PoP-AP</t>
  </si>
  <si>
    <t>Unifap
Rodovia Juscelino Kubitscheck de Oliveira, Km 02/UNIFAP/DINFO, Zerão, Macapá, AP
CEP.: 68902-280</t>
  </si>
  <si>
    <t>-0.006304,-51.082852</t>
  </si>
  <si>
    <t xml:space="preserve">Nome: Paulo Alves
E-mail: pauloalves@unifap.br
Tel.: (96) 3312-1736 </t>
  </si>
  <si>
    <t>034.868.257/0001-81</t>
  </si>
  <si>
    <t>PoP-BA</t>
  </si>
  <si>
    <t>Ufba
Avenida Ademar de Barros, s/n, Prédio do CPD/UFBA, Ondina, Salvador, BA
CEP.: 40170-110</t>
  </si>
  <si>
    <t>-13.00246,-38.508975</t>
  </si>
  <si>
    <t>Nome: Luiz Cláudio Mendonça
E-mail: mendonca@ufba.br
Tels.: (71) 3283-6114 / (71) 3283-6128 / (71) 3283-6112</t>
  </si>
  <si>
    <t>015.180.714/0001-04</t>
  </si>
  <si>
    <t>PoP-CE</t>
  </si>
  <si>
    <t>UFC
Campus do PICI, Bloco 901, Térreo, PICI, Fortaleza, CE
CEP.: 60455-760</t>
  </si>
  <si>
    <t>-3.7465433,-38.5739928</t>
  </si>
  <si>
    <t>Nome: Marcos Frota
E-mail: mfrota@pop-ce.rnp.br
Tels.: (85) 3287-4314 / (85) 3366-9459</t>
  </si>
  <si>
    <t>007.272.636/0001-31</t>
  </si>
  <si>
    <t>PoP-DF</t>
  </si>
  <si>
    <t>Ibict
SAS, Quadra 05, Lote 06, Bloco H, Edifício IBICT, Sala 700, Setor de Autarquia Sul, Brasília, DF
CEP.: 70070-910</t>
  </si>
  <si>
    <t>-15.804474,-47.881706</t>
  </si>
  <si>
    <t>Nome: Valter Pereira
E-mail: valter.pereira@rnp.br
Tel.: (61) 3243-4446</t>
  </si>
  <si>
    <t>004.082.993/0001-49</t>
  </si>
  <si>
    <t>PoP-ES</t>
  </si>
  <si>
    <t>Ufes
Avenida Fernando Ferrari, s/n, Núcleo de Processamento de Dados da UFES, Goiabeiras, Vitória, ES
CEP.: 29060-900</t>
  </si>
  <si>
    <t>-20.277323,-40.304187</t>
  </si>
  <si>
    <t>Nome: Luiz Guilherme Bergasmachi Bueloni
E-mail: luiz.bueloni@pop-es.rnp.br
Tels.: (27) 4009-2257 / (27) 4009-2089 / (27) 3020-2206</t>
  </si>
  <si>
    <t>032.479.123/0001-43</t>
  </si>
  <si>
    <t>PoP-GO</t>
  </si>
  <si>
    <t>UFG
Praça Universitária, s/n, Prédio da UFGNet, Escola de Engenharia, Goiânia, GO
CEP.: 74605-220</t>
  </si>
  <si>
    <t>-16.677372,-49.243683</t>
  </si>
  <si>
    <t>Nome: Daniel Stone
E-mails: stone@pop-go.rnp.br / stone@ufg.br
Tels.: (62) 3209-6002 / 3521-1330</t>
  </si>
  <si>
    <t>001.567.601/0001-43</t>
  </si>
  <si>
    <t>PoP-MA</t>
  </si>
  <si>
    <t>Ufma
Avenida dos Portugueses, s/n, Prédio Anexo do NTI-UFMA, Bacanga, São Luís, MA
CEP.: 65085-580</t>
  </si>
  <si>
    <t>-2.552041,-44.307405</t>
  </si>
  <si>
    <t>Nome: Marcos Aurélio Saminez da Silva
E-mail: marcos.silva@pop-ma.rnp.br
Tel.: (98) 3272-8896</t>
  </si>
  <si>
    <t>006.279.103/0001-19</t>
  </si>
  <si>
    <t>PoP-MG</t>
  </si>
  <si>
    <t>Ufmg
Avenida Antônio Carlos, 6627, Prédio do ICEx, 3º andar, Sala 3050, Cidade Universitária, Pampulha, Belo Horizonte, MG
CEP.: 31270-901</t>
  </si>
  <si>
    <t>-19.870103,-43.961459</t>
  </si>
  <si>
    <t>Nome: Murilo Silva Monteiro
E-mail: murilo@pop-mg.rnp.br
Tel.: (31) 3409-5829</t>
  </si>
  <si>
    <t>017.217.985/0001-04</t>
  </si>
  <si>
    <t>PoP-MS</t>
  </si>
  <si>
    <t>Ufms
Prédio Núcleo Informática, Cidade Universitária, Caixa Postal 549, Campo Grande, MS
CEP.: 79070-900</t>
  </si>
  <si>
    <t>-20.501317,-54.615643</t>
  </si>
  <si>
    <t>Nome: Eduardo Martins
E-mail: emartins@nin.ufms.br
Tels.: (67) 3345-7664, (67) 3345-7665, (67) 3345-7666, (67) 3345-7667, (67) 3345-7660 e (67) 3345-7661</t>
  </si>
  <si>
    <t>015.461.510/0001-33</t>
  </si>
  <si>
    <t>PoP-MT</t>
  </si>
  <si>
    <t>Ufmt
CPD (Gerência Internet)
Avenida Fernando Correa da Costa, 2.637, Boa Esperança, Cuiabá, MT
CEP.:  78060-900</t>
  </si>
  <si>
    <t>-15.617465,-56.069535</t>
  </si>
  <si>
    <t>Nome: Renan Suziki
E-mail: renan.susuki@pop-mt.rnp.br
Tels.: (65) 3615-8245</t>
  </si>
  <si>
    <t>033.004.540/0001-00</t>
  </si>
  <si>
    <t>PoP-PA</t>
  </si>
  <si>
    <t>Ufpa
Rua Augusto Corrêa, 01, Prédio CTIC, Guamá, Belém, PA
CEP.: 66075-110</t>
  </si>
  <si>
    <t>-1.472702,-48.450111</t>
  </si>
  <si>
    <t>Nome: Vanner Vasconcellos
E-mail: vanner@pop-pa.rnp.br
Tels.: (91) 3201-7807 / (91) 3201-7792</t>
  </si>
  <si>
    <t>034.621.748/0001-23</t>
  </si>
  <si>
    <t>PoP-PB</t>
  </si>
  <si>
    <t>Ufcg
Avenida Aprígio Veloso, 882, Bloco CN, Sala 120, Bodocongó, Campina Grande, PB
CEP.: 58109-970</t>
  </si>
  <si>
    <t>-7.216198,-35.908253</t>
  </si>
  <si>
    <t>Nome: Eduardo Jerônimo
E-mails: eduardojmjunior@gmail.com / eduardoj@pop-pb.rnp.br
Tels.: (83) 2101-1442 / (83) 2101-1921</t>
  </si>
  <si>
    <t>005.055.128/0001-76</t>
  </si>
  <si>
    <t>PoP-PE</t>
  </si>
  <si>
    <t>Itep
Avenida Prof. Luiz Freire, 700, Cidade Universitária, Recife, PE
CEP.: 50740-540</t>
  </si>
  <si>
    <t>-8.058719,-34.95297</t>
  </si>
  <si>
    <t>Nome: Zuleika Tenório
E-mail: zuleika@pop-pe.rnp.br / pe.operacoes@rnp
Tel.: (81) 3272-4244</t>
  </si>
  <si>
    <t>005.774.391/0001-15</t>
  </si>
  <si>
    <t>PoP-PI</t>
  </si>
  <si>
    <t>Fapepi
Avenida Odilon Araújo, 372, Piçarra, Teresina, PI
CEP.: 64017-280</t>
  </si>
  <si>
    <t>-5.096299,-42.79888</t>
  </si>
  <si>
    <t xml:space="preserve">Nome: Rafael Amaral de Oliveira
E-mail: rafael.amaral@rnp.br
Tels.: (86) 3216-6092 </t>
  </si>
  <si>
    <t>000.422.744/0001-02</t>
  </si>
  <si>
    <t>PoP-PR</t>
  </si>
  <si>
    <t>Ufpr
Centro Politécnico, Jardim das Américas, Curitiba, PR
CEP.: 81531-990</t>
  </si>
  <si>
    <t>-25.449923,-49.230708</t>
  </si>
  <si>
    <t>Nome: Christian Lyra Gomes
E-mail: lyra@pop-pr.rnp.br
Tels.: (41) 3361-3343 / (41) 3361-3491</t>
  </si>
  <si>
    <t>075.095.679/0001-49</t>
  </si>
  <si>
    <t>PoP-RJ</t>
  </si>
  <si>
    <t>Lncc
Rua Lauro Müller, 455, Botafogo, Rio de Janeiro, RJ
CEP.: 22290-160</t>
  </si>
  <si>
    <t>-22.954072,-43.174311</t>
  </si>
  <si>
    <t>Nome: Pedro Henrique Diniz 
E-mail: pedro.diniz@rnp.br
Tel.: (21) 2141-7474</t>
  </si>
  <si>
    <t>004.079.233/0001-82</t>
  </si>
  <si>
    <t>PoP-RN</t>
  </si>
  <si>
    <t>Ufrn
Centro de Convivência da UFRN, Campus Universitário, Lagoa Nova, Natal, RN
CEP.: 59078-970</t>
  </si>
  <si>
    <t>-5.839722,-35.201685</t>
  </si>
  <si>
    <t>Nome: Edson Moreira
E-mail: edson@pop-rn.rnp.br
Tel.: (84) 3215-3170</t>
  </si>
  <si>
    <t>024.365.710/0001-83</t>
  </si>
  <si>
    <t>PoP-RO</t>
  </si>
  <si>
    <t>Unir
BR-364, Km 9,5, Sentido Rio Branco - AC, Prédio Bloco da Reitoria, Porto Velho, RO
CEP.:  76808-695</t>
  </si>
  <si>
    <t>-11.416521,-61.45527</t>
  </si>
  <si>
    <t>Nome: André Luis Freitas
E-mail: andre@unir.br 
Tel.: (69) 2182-2176</t>
  </si>
  <si>
    <t>004.418.943/0001-90</t>
  </si>
  <si>
    <t>PoP-RR</t>
  </si>
  <si>
    <t>Ufrr
Avenida Capitão Ene Garcez, 2413, CECOMP, Campus do Paricarana, Boa Vista, RR
CEP.: 69310-270</t>
  </si>
  <si>
    <t>2.840462,-60.691718</t>
  </si>
  <si>
    <t xml:space="preserve">Nome: Roberto Câmara
E-mail: roberto.camara@pop-rr.rnp.br
Tel.: (95) 3621-3175 </t>
  </si>
  <si>
    <t>034.792.077/0001-63</t>
  </si>
  <si>
    <t>PoP-RS</t>
  </si>
  <si>
    <t>Ufrgs
Rua Ramiro Barcelos, 2574, Santana, Porto Alegre, RS
CEP.: 90035-003</t>
  </si>
  <si>
    <t>-30.039309,-51.208155</t>
  </si>
  <si>
    <t>Nome: Leandro Bertholdo
E-mail: berthold@pop-rs.rnp.br
Tels.: (51) 3308-5039 / (51) 3308-5042</t>
  </si>
  <si>
    <t>074.704.008/0001-75</t>
  </si>
  <si>
    <t>PoP-SC</t>
  </si>
  <si>
    <t>Ufsc
Núcleo de Processamento de Dados, Campus Universitário Trindade, Florianópolis, SC
CEP.: 88040-900</t>
  </si>
  <si>
    <t>-27.600595,-48.519641</t>
  </si>
  <si>
    <t>Nome: Guilherme Eliseu Rhoden
E-mail: rhoden@pop-sc.rnp.br 
Tels.: (48) 3721-7531 / (48) 3721-7839 / (48) 3721-7535 / (48) 3721-6335</t>
  </si>
  <si>
    <t>083.899.526/0001-82</t>
  </si>
  <si>
    <t>PoP-SE</t>
  </si>
  <si>
    <t>UFS
Avenida Marechal Rondon, s/n, Jardim Rosa Elze, Prédio do CPD, São Cristóvão, SE
CEP.: 49100-000</t>
  </si>
  <si>
    <t>-10.926597,-37.102841</t>
  </si>
  <si>
    <t>Nome: Dilton Dantas
E-mail: dilton@pop-se.rnp.br
Tel.: (79) 3211-8826</t>
  </si>
  <si>
    <t>013.031.547/0001-04</t>
  </si>
  <si>
    <t>PoP-SP</t>
  </si>
  <si>
    <t>NIC.br
Avenida João Dias, 3163, Santo Amaro, São Paulo, SP
CEP.: 04723-003</t>
  </si>
  <si>
    <t>-23.645191,-46.7306499</t>
  </si>
  <si>
    <t>Nome: Rogério Herrera Mendonca
E-mail: rogerio@pop-sp.rnp.br
Tel.: (11) 3091-8901</t>
  </si>
  <si>
    <t>PoP-TO</t>
  </si>
  <si>
    <t>UFT
Avenida NS 15, ALCNO 14, Bloco IV, Palmas, TO
CEP.: 77020-120</t>
  </si>
  <si>
    <t>-10.225831,-48.365484</t>
  </si>
  <si>
    <t>Nome: Junior Fernandes de Oliveira
E-mail: jrfernandes@uft.edu.br
Tels.: (63) 3232-8034 / (63) 8113-3845</t>
  </si>
  <si>
    <t>005.149.726/0001-04</t>
  </si>
  <si>
    <t>Endereços das pontas A (PoP de conexão) e B (Organização Usuária da RNP)</t>
  </si>
  <si>
    <t>#</t>
  </si>
  <si>
    <t>Banda a contratar (Mb/s)</t>
  </si>
  <si>
    <t>Endereço Campus</t>
  </si>
  <si>
    <t>Georeferenciamento Campus</t>
  </si>
  <si>
    <t>Contato técnico local do Campus</t>
  </si>
  <si>
    <t>AV Manoel Severino Barbosa, s/n, Bom Sucesso, Arapiraca - AL</t>
  </si>
  <si>
    <t>-9.700871, -36.686958</t>
  </si>
  <si>
    <t>Nome: Deive Fabian Valeriano Gomes
E-mail: deivefabian@gmail.com
Tel.: (82) 9948-5160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</si>
</sst>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"/>
    <numFmt numFmtId="165" formatCode="0.0%"/>
    <numFmt numFmtId="166" formatCode="#,##0_ ;\-#,##0\ "/>
  </numFmts>
  <fonts count="8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Border="0" applyProtection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1" applyBorder="1" applyAlignment="1">
      <alignment horizontal="center" vertical="center" wrapText="1"/>
    </xf>
    <xf numFmtId="164" fontId="2" fillId="0" borderId="1" xfId="1" applyNumberFormat="1" applyBorder="1" applyAlignment="1">
      <alignment horizontal="left" vertical="center" wrapText="1"/>
    </xf>
    <xf numFmtId="164" fontId="2" fillId="0" borderId="1" xfId="1" applyNumberForma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center" vertical="center" wrapText="1" readingOrder="1"/>
    </xf>
    <xf numFmtId="0" fontId="1" fillId="4" borderId="1" xfId="1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1" applyBorder="1" applyAlignment="1">
      <alignment horizontal="center" vertical="center" readingOrder="1"/>
    </xf>
    <xf numFmtId="49" fontId="1" fillId="4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4" borderId="1" xfId="1" applyNumberFormat="1" applyFont="1" applyFill="1" applyBorder="1" applyAlignment="1">
      <alignment horizontal="center" vertical="center" wrapText="1" readingOrder="1"/>
    </xf>
    <xf numFmtId="49" fontId="2" fillId="0" borderId="1" xfId="1" applyNumberFormat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center" vertical="center" wrapText="1" readingOrder="1"/>
    </xf>
    <xf numFmtId="49" fontId="3" fillId="0" borderId="0" xfId="0" applyNumberFormat="1" applyFont="1" applyAlignment="1">
      <alignment horizontal="center" readingOrder="1"/>
    </xf>
    <xf numFmtId="49" fontId="2" fillId="0" borderId="1" xfId="1" applyNumberForma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 wrapText="1" readingOrder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 readingOrder="1"/>
    </xf>
    <xf numFmtId="0" fontId="2" fillId="0" borderId="0" xfId="1" applyAlignment="1">
      <alignment horizontal="left" vertical="center" wrapText="1"/>
    </xf>
    <xf numFmtId="43" fontId="3" fillId="5" borderId="1" xfId="2" applyNumberFormat="1" applyFont="1" applyFill="1" applyBorder="1" applyAlignment="1">
      <alignment horizontal="left" vertical="center" wrapText="1"/>
    </xf>
    <xf numFmtId="44" fontId="3" fillId="5" borderId="1" xfId="3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6" fontId="3" fillId="5" borderId="1" xfId="2" applyNumberFormat="1" applyFont="1" applyFill="1" applyBorder="1" applyAlignment="1">
      <alignment horizontal="left" vertical="center" wrapText="1"/>
    </xf>
    <xf numFmtId="165" fontId="3" fillId="5" borderId="1" xfId="2" applyNumberFormat="1" applyFont="1" applyFill="1" applyBorder="1" applyAlignment="1">
      <alignment horizontal="left" vertical="center" wrapText="1"/>
    </xf>
    <xf numFmtId="0" fontId="2" fillId="0" borderId="0" xfId="1" applyAlignment="1">
      <alignment horizontal="left" vertical="center"/>
    </xf>
    <xf numFmtId="1" fontId="3" fillId="0" borderId="1" xfId="2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Moeda" xfId="3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3"/>
  <sheetViews>
    <sheetView showGridLines="0" tabSelected="1" zoomScale="90" zoomScaleNormal="90" workbookViewId="0">
      <pane ySplit="3" topLeftCell="A4" activePane="bottomLeft" state="frozen"/>
      <selection pane="bottomLeft" activeCell="H11" sqref="H11"/>
    </sheetView>
  </sheetViews>
  <sheetFormatPr defaultColWidth="9.140625" defaultRowHeight="30" customHeight="1"/>
  <cols>
    <col min="1" max="1" width="11.7109375" style="33" customWidth="1"/>
    <col min="2" max="2" width="9.140625" style="34" customWidth="1"/>
    <col min="3" max="3" width="21.140625" style="31" customWidth="1"/>
    <col min="4" max="4" width="36.5703125" style="35" customWidth="1"/>
    <col min="5" max="5" width="19.42578125" style="35" customWidth="1"/>
    <col min="6" max="6" width="20.7109375" style="35" customWidth="1"/>
    <col min="7" max="7" width="30.7109375" style="35" customWidth="1"/>
    <col min="8" max="8" width="50.7109375" style="35" customWidth="1"/>
    <col min="9" max="11" width="30.7109375" style="35" customWidth="1"/>
    <col min="12" max="12" width="40.7109375" style="35" customWidth="1"/>
    <col min="13" max="13" width="30.7109375" style="35" customWidth="1"/>
    <col min="14" max="18" width="20.7109375" style="31" customWidth="1"/>
    <col min="19" max="16384" width="9.140625" style="31"/>
  </cols>
  <sheetData>
    <row r="1" spans="1:18" ht="18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s="9" customFormat="1" ht="18" customHeight="1">
      <c r="A2" s="50" t="s">
        <v>1</v>
      </c>
      <c r="B2" s="50"/>
      <c r="C2" s="50"/>
      <c r="D2" s="50" t="s">
        <v>2</v>
      </c>
      <c r="E2" s="50"/>
      <c r="F2" s="53" t="s">
        <v>3</v>
      </c>
      <c r="G2" s="54"/>
      <c r="H2" s="54"/>
      <c r="I2" s="54"/>
      <c r="J2" s="54"/>
      <c r="K2" s="54"/>
      <c r="L2" s="54"/>
      <c r="M2" s="54"/>
      <c r="N2" s="54"/>
      <c r="O2" s="55"/>
      <c r="P2" s="51" t="s">
        <v>4</v>
      </c>
      <c r="Q2" s="52"/>
      <c r="R2" s="52"/>
    </row>
    <row r="3" spans="1:18" s="9" customFormat="1" ht="26.45">
      <c r="A3" s="38" t="s">
        <v>5</v>
      </c>
      <c r="B3" s="10" t="s">
        <v>6</v>
      </c>
      <c r="C3" s="10" t="s">
        <v>7</v>
      </c>
      <c r="D3" s="11" t="s">
        <v>8</v>
      </c>
      <c r="E3" s="11" t="s">
        <v>9</v>
      </c>
      <c r="F3" s="10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0" t="s">
        <v>21</v>
      </c>
      <c r="R3" s="10" t="s">
        <v>22</v>
      </c>
    </row>
    <row r="4" spans="1:18" ht="30" customHeight="1">
      <c r="A4" s="32">
        <v>1</v>
      </c>
      <c r="B4" s="6" t="s">
        <v>23</v>
      </c>
      <c r="C4" s="6" t="s">
        <v>24</v>
      </c>
      <c r="D4" s="1" t="s">
        <v>25</v>
      </c>
      <c r="E4" s="8" t="s">
        <v>26</v>
      </c>
      <c r="F4" s="44">
        <v>1000</v>
      </c>
      <c r="G4" s="44"/>
      <c r="H4" s="36"/>
      <c r="I4" s="36"/>
      <c r="J4" s="36"/>
      <c r="K4" s="41"/>
      <c r="L4" s="42"/>
      <c r="M4" s="41"/>
      <c r="N4" s="42"/>
      <c r="O4" s="42"/>
      <c r="P4" s="37">
        <v>0</v>
      </c>
      <c r="Q4" s="37">
        <v>0</v>
      </c>
      <c r="R4" s="36">
        <f>(P4*36)+Q4</f>
        <v>0</v>
      </c>
    </row>
    <row r="5" spans="1:18" ht="30" customHeight="1">
      <c r="N5" s="35"/>
      <c r="O5" s="35"/>
    </row>
    <row r="6" spans="1:18" ht="60" customHeight="1">
      <c r="A6" s="45" t="s">
        <v>27</v>
      </c>
      <c r="B6" s="46"/>
      <c r="C6" s="46"/>
      <c r="D6" s="46"/>
      <c r="E6" s="46"/>
      <c r="F6" s="46"/>
      <c r="G6" s="46"/>
      <c r="H6" s="46"/>
      <c r="I6" s="46"/>
      <c r="J6" s="47"/>
      <c r="K6" s="18">
        <v>90</v>
      </c>
      <c r="L6" s="17">
        <v>0.996</v>
      </c>
      <c r="M6" s="18">
        <v>50</v>
      </c>
      <c r="N6" s="19" t="s">
        <v>28</v>
      </c>
      <c r="O6" s="17" t="s">
        <v>29</v>
      </c>
    </row>
    <row r="533" spans="1:1" ht="30" customHeight="1">
      <c r="A533" s="43" t="s">
        <v>30</v>
      </c>
    </row>
    <row r="534" spans="1:1" ht="30" customHeight="1">
      <c r="A534" s="43" t="s">
        <v>31</v>
      </c>
    </row>
    <row r="535" spans="1:1" ht="30" customHeight="1">
      <c r="A535" s="43" t="s">
        <v>32</v>
      </c>
    </row>
    <row r="536" spans="1:1" ht="30" customHeight="1">
      <c r="A536" s="43" t="s">
        <v>33</v>
      </c>
    </row>
    <row r="537" spans="1:1" ht="30" customHeight="1">
      <c r="A537" s="43" t="s">
        <v>34</v>
      </c>
    </row>
    <row r="538" spans="1:1" ht="30" customHeight="1">
      <c r="A538" s="43" t="s">
        <v>35</v>
      </c>
    </row>
    <row r="539" spans="1:1" ht="30" customHeight="1">
      <c r="A539" s="43" t="s">
        <v>36</v>
      </c>
    </row>
    <row r="540" spans="1:1" ht="30" customHeight="1">
      <c r="A540" s="43" t="s">
        <v>37</v>
      </c>
    </row>
    <row r="541" spans="1:1" ht="30" customHeight="1">
      <c r="A541" s="43" t="s">
        <v>38</v>
      </c>
    </row>
    <row r="542" spans="1:1" ht="30" customHeight="1">
      <c r="A542" s="43" t="s">
        <v>39</v>
      </c>
    </row>
    <row r="543" spans="1:1" ht="30" customHeight="1">
      <c r="A543" s="43" t="s">
        <v>40</v>
      </c>
    </row>
  </sheetData>
  <autoFilter ref="A3:P3" xr:uid="{CD43AC81-2875-43F0-9246-6A1A3DF5707C}"/>
  <mergeCells count="6">
    <mergeCell ref="A6:J6"/>
    <mergeCell ref="A1:R1"/>
    <mergeCell ref="A2:C2"/>
    <mergeCell ref="D2:E2"/>
    <mergeCell ref="P2:R2"/>
    <mergeCell ref="F2:O2"/>
  </mergeCells>
  <dataValidations count="3">
    <dataValidation type="list" allowBlank="1" showInputMessage="1" showErrorMessage="1" sqref="H4" xr:uid="{00000000-0002-0000-0000-000000000000}">
      <formula1>$A$535:$A$540</formula1>
    </dataValidation>
    <dataValidation type="list" allowBlank="1" showInputMessage="1" showErrorMessage="1" sqref="I4" xr:uid="{4AB49BDE-0E34-41CF-9E87-C2D18489BDA8}">
      <formula1>$A$541:$A$543</formula1>
    </dataValidation>
    <dataValidation type="list" allowBlank="1" showInputMessage="1" showErrorMessage="1" sqref="G4" xr:uid="{5D054848-2BA2-4EA2-8252-0B3AA4E75797}">
      <formula1>$A$533:$A$534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ColWidth="9.140625" defaultRowHeight="70.150000000000006" customHeight="1"/>
  <cols>
    <col min="1" max="1" width="20.7109375" style="5" customWidth="1"/>
    <col min="2" max="2" width="40.7109375" style="5" customWidth="1"/>
    <col min="3" max="3" width="30.7109375" style="29" customWidth="1"/>
    <col min="4" max="4" width="40.7109375" style="5" customWidth="1"/>
    <col min="5" max="5" width="20.7109375" style="5" customWidth="1"/>
    <col min="6" max="16384" width="9.140625" style="5"/>
  </cols>
  <sheetData>
    <row r="1" spans="1:5" ht="30" customHeight="1">
      <c r="A1" s="12" t="s">
        <v>7</v>
      </c>
      <c r="B1" s="13" t="s">
        <v>41</v>
      </c>
      <c r="C1" s="26" t="s">
        <v>42</v>
      </c>
      <c r="D1" s="13" t="s">
        <v>43</v>
      </c>
      <c r="E1" s="12" t="s">
        <v>44</v>
      </c>
    </row>
    <row r="2" spans="1:5" ht="70.150000000000006" customHeight="1">
      <c r="A2" s="6" t="s">
        <v>45</v>
      </c>
      <c r="B2" s="3" t="s">
        <v>46</v>
      </c>
      <c r="C2" s="27" t="s">
        <v>47</v>
      </c>
      <c r="D2" s="7" t="s">
        <v>48</v>
      </c>
      <c r="E2" s="6" t="s">
        <v>49</v>
      </c>
    </row>
    <row r="3" spans="1:5" ht="70.150000000000006" customHeight="1">
      <c r="A3" s="6" t="s">
        <v>50</v>
      </c>
      <c r="B3" s="3" t="s">
        <v>51</v>
      </c>
      <c r="C3" s="27" t="s">
        <v>52</v>
      </c>
      <c r="D3" s="7" t="s">
        <v>53</v>
      </c>
      <c r="E3" s="6" t="s">
        <v>54</v>
      </c>
    </row>
    <row r="4" spans="1:5" ht="70.150000000000006" customHeight="1">
      <c r="A4" s="2" t="s">
        <v>55</v>
      </c>
      <c r="B4" s="3" t="s">
        <v>56</v>
      </c>
      <c r="C4" s="27" t="s">
        <v>57</v>
      </c>
      <c r="D4" s="3" t="s">
        <v>58</v>
      </c>
      <c r="E4" s="4" t="s">
        <v>59</v>
      </c>
    </row>
    <row r="5" spans="1:5" ht="70.150000000000006" customHeight="1">
      <c r="A5" s="6" t="s">
        <v>60</v>
      </c>
      <c r="B5" s="3" t="s">
        <v>61</v>
      </c>
      <c r="C5" s="27" t="s">
        <v>62</v>
      </c>
      <c r="D5" s="7" t="s">
        <v>63</v>
      </c>
      <c r="E5" s="6" t="s">
        <v>64</v>
      </c>
    </row>
    <row r="6" spans="1:5" ht="70.150000000000006" customHeight="1">
      <c r="A6" s="6" t="s">
        <v>65</v>
      </c>
      <c r="B6" s="3" t="s">
        <v>66</v>
      </c>
      <c r="C6" s="27" t="s">
        <v>67</v>
      </c>
      <c r="D6" s="7" t="s">
        <v>68</v>
      </c>
      <c r="E6" s="6" t="s">
        <v>69</v>
      </c>
    </row>
    <row r="7" spans="1:5" ht="70.150000000000006" customHeight="1">
      <c r="A7" s="2" t="s">
        <v>70</v>
      </c>
      <c r="B7" s="3" t="s">
        <v>71</v>
      </c>
      <c r="C7" s="27" t="s">
        <v>72</v>
      </c>
      <c r="D7" s="3" t="s">
        <v>73</v>
      </c>
      <c r="E7" s="4" t="s">
        <v>74</v>
      </c>
    </row>
    <row r="8" spans="1:5" ht="70.150000000000006" customHeight="1">
      <c r="A8" s="2" t="s">
        <v>75</v>
      </c>
      <c r="B8" s="3" t="s">
        <v>76</v>
      </c>
      <c r="C8" s="27" t="s">
        <v>77</v>
      </c>
      <c r="D8" s="3" t="s">
        <v>78</v>
      </c>
      <c r="E8" s="4" t="s">
        <v>79</v>
      </c>
    </row>
    <row r="9" spans="1:5" ht="70.150000000000006" customHeight="1">
      <c r="A9" s="2" t="s">
        <v>80</v>
      </c>
      <c r="B9" s="3" t="s">
        <v>81</v>
      </c>
      <c r="C9" s="27" t="s">
        <v>82</v>
      </c>
      <c r="D9" s="3" t="s">
        <v>83</v>
      </c>
      <c r="E9" s="4" t="s">
        <v>84</v>
      </c>
    </row>
    <row r="10" spans="1:5" ht="70.150000000000006" customHeight="1">
      <c r="A10" s="2" t="s">
        <v>85</v>
      </c>
      <c r="B10" s="3" t="s">
        <v>86</v>
      </c>
      <c r="C10" s="27" t="s">
        <v>87</v>
      </c>
      <c r="D10" s="3" t="s">
        <v>88</v>
      </c>
      <c r="E10" s="4" t="s">
        <v>89</v>
      </c>
    </row>
    <row r="11" spans="1:5" ht="70.150000000000006" customHeight="1">
      <c r="A11" s="2" t="s">
        <v>90</v>
      </c>
      <c r="B11" s="3" t="s">
        <v>91</v>
      </c>
      <c r="C11" s="27" t="s">
        <v>92</v>
      </c>
      <c r="D11" s="3" t="s">
        <v>93</v>
      </c>
      <c r="E11" s="4" t="s">
        <v>94</v>
      </c>
    </row>
    <row r="12" spans="1:5" ht="70.150000000000006" customHeight="1">
      <c r="A12" s="2" t="s">
        <v>95</v>
      </c>
      <c r="B12" s="3" t="s">
        <v>96</v>
      </c>
      <c r="C12" s="27" t="s">
        <v>97</v>
      </c>
      <c r="D12" s="3" t="s">
        <v>98</v>
      </c>
      <c r="E12" s="4" t="s">
        <v>99</v>
      </c>
    </row>
    <row r="13" spans="1:5" ht="70.150000000000006" customHeight="1">
      <c r="A13" s="2" t="s">
        <v>100</v>
      </c>
      <c r="B13" s="3" t="s">
        <v>101</v>
      </c>
      <c r="C13" s="27" t="s">
        <v>102</v>
      </c>
      <c r="D13" s="3" t="s">
        <v>103</v>
      </c>
      <c r="E13" s="4" t="s">
        <v>104</v>
      </c>
    </row>
    <row r="14" spans="1:5" ht="70.150000000000006" customHeight="1">
      <c r="A14" s="2" t="s">
        <v>105</v>
      </c>
      <c r="B14" s="3" t="s">
        <v>106</v>
      </c>
      <c r="C14" s="27" t="s">
        <v>107</v>
      </c>
      <c r="D14" s="3" t="s">
        <v>108</v>
      </c>
      <c r="E14" s="4" t="s">
        <v>109</v>
      </c>
    </row>
    <row r="15" spans="1:5" ht="70.150000000000006" customHeight="1">
      <c r="A15" s="2" t="s">
        <v>110</v>
      </c>
      <c r="B15" s="3" t="s">
        <v>111</v>
      </c>
      <c r="C15" s="27" t="s">
        <v>112</v>
      </c>
      <c r="D15" s="3" t="s">
        <v>113</v>
      </c>
      <c r="E15" s="4" t="s">
        <v>114</v>
      </c>
    </row>
    <row r="16" spans="1:5" ht="70.150000000000006" customHeight="1">
      <c r="A16" s="2" t="s">
        <v>115</v>
      </c>
      <c r="B16" s="3" t="s">
        <v>116</v>
      </c>
      <c r="C16" s="27" t="s">
        <v>117</v>
      </c>
      <c r="D16" s="3" t="s">
        <v>118</v>
      </c>
      <c r="E16" s="4" t="s">
        <v>119</v>
      </c>
    </row>
    <row r="17" spans="1:5" ht="70.150000000000006" customHeight="1">
      <c r="A17" s="2" t="s">
        <v>120</v>
      </c>
      <c r="B17" s="3" t="s">
        <v>121</v>
      </c>
      <c r="C17" s="27" t="s">
        <v>122</v>
      </c>
      <c r="D17" s="3" t="s">
        <v>123</v>
      </c>
      <c r="E17" s="4" t="s">
        <v>124</v>
      </c>
    </row>
    <row r="18" spans="1:5" ht="70.150000000000006" customHeight="1">
      <c r="A18" s="2" t="s">
        <v>125</v>
      </c>
      <c r="B18" s="3" t="s">
        <v>126</v>
      </c>
      <c r="C18" s="27" t="s">
        <v>127</v>
      </c>
      <c r="D18" s="3" t="s">
        <v>128</v>
      </c>
      <c r="E18" s="4" t="s">
        <v>129</v>
      </c>
    </row>
    <row r="19" spans="1:5" ht="70.150000000000006" customHeight="1">
      <c r="A19" s="2" t="s">
        <v>130</v>
      </c>
      <c r="B19" s="3" t="s">
        <v>131</v>
      </c>
      <c r="C19" s="27" t="s">
        <v>132</v>
      </c>
      <c r="D19" s="3" t="s">
        <v>133</v>
      </c>
      <c r="E19" s="4" t="s">
        <v>134</v>
      </c>
    </row>
    <row r="20" spans="1:5" ht="70.150000000000006" customHeight="1">
      <c r="A20" s="2" t="s">
        <v>135</v>
      </c>
      <c r="B20" s="3" t="s">
        <v>136</v>
      </c>
      <c r="C20" s="27" t="s">
        <v>137</v>
      </c>
      <c r="D20" s="3" t="s">
        <v>138</v>
      </c>
      <c r="E20" s="4" t="s">
        <v>139</v>
      </c>
    </row>
    <row r="21" spans="1:5" ht="70.150000000000006" customHeight="1">
      <c r="A21" s="2" t="s">
        <v>140</v>
      </c>
      <c r="B21" s="3" t="s">
        <v>141</v>
      </c>
      <c r="C21" s="27" t="s">
        <v>142</v>
      </c>
      <c r="D21" s="3" t="s">
        <v>143</v>
      </c>
      <c r="E21" s="4" t="s">
        <v>144</v>
      </c>
    </row>
    <row r="22" spans="1:5" ht="70.150000000000006" customHeight="1">
      <c r="A22" s="2" t="s">
        <v>145</v>
      </c>
      <c r="B22" s="3" t="s">
        <v>146</v>
      </c>
      <c r="C22" s="27" t="s">
        <v>147</v>
      </c>
      <c r="D22" s="3" t="s">
        <v>148</v>
      </c>
      <c r="E22" s="4" t="s">
        <v>149</v>
      </c>
    </row>
    <row r="23" spans="1:5" ht="70.150000000000006" customHeight="1">
      <c r="A23" s="2" t="s">
        <v>150</v>
      </c>
      <c r="B23" s="3" t="s">
        <v>151</v>
      </c>
      <c r="C23" s="27" t="s">
        <v>152</v>
      </c>
      <c r="D23" s="3" t="s">
        <v>153</v>
      </c>
      <c r="E23" s="4" t="s">
        <v>154</v>
      </c>
    </row>
    <row r="24" spans="1:5" ht="70.150000000000006" customHeight="1">
      <c r="A24" s="2" t="s">
        <v>155</v>
      </c>
      <c r="B24" s="3" t="s">
        <v>156</v>
      </c>
      <c r="C24" s="27" t="s">
        <v>157</v>
      </c>
      <c r="D24" s="3" t="s">
        <v>158</v>
      </c>
      <c r="E24" s="4" t="s">
        <v>159</v>
      </c>
    </row>
    <row r="25" spans="1:5" ht="70.150000000000006" customHeight="1">
      <c r="A25" s="2" t="s">
        <v>160</v>
      </c>
      <c r="B25" s="3" t="s">
        <v>161</v>
      </c>
      <c r="C25" s="27" t="s">
        <v>162</v>
      </c>
      <c r="D25" s="3" t="s">
        <v>163</v>
      </c>
      <c r="E25" s="4" t="s">
        <v>164</v>
      </c>
    </row>
    <row r="26" spans="1:5" ht="70.150000000000006" customHeight="1">
      <c r="A26" s="2" t="s">
        <v>165</v>
      </c>
      <c r="B26" s="3" t="s">
        <v>166</v>
      </c>
      <c r="C26" s="27" t="s">
        <v>167</v>
      </c>
      <c r="D26" s="3" t="s">
        <v>168</v>
      </c>
      <c r="E26" s="4" t="s">
        <v>169</v>
      </c>
    </row>
    <row r="27" spans="1:5" ht="70.150000000000006" customHeight="1">
      <c r="A27" s="2" t="s">
        <v>170</v>
      </c>
      <c r="B27" s="3" t="s">
        <v>171</v>
      </c>
      <c r="C27" s="27" t="s">
        <v>172</v>
      </c>
      <c r="D27" s="3" t="s">
        <v>173</v>
      </c>
      <c r="E27" s="4" t="s">
        <v>174</v>
      </c>
    </row>
    <row r="28" spans="1:5" ht="70.150000000000006" customHeight="1">
      <c r="A28" s="2" t="s">
        <v>175</v>
      </c>
      <c r="B28" s="21" t="s">
        <v>176</v>
      </c>
      <c r="C28" s="28" t="s">
        <v>177</v>
      </c>
      <c r="D28" s="3" t="s">
        <v>178</v>
      </c>
      <c r="E28" s="4" t="s">
        <v>49</v>
      </c>
    </row>
    <row r="29" spans="1:5" ht="70.150000000000006" customHeight="1">
      <c r="A29" s="2" t="s">
        <v>179</v>
      </c>
      <c r="B29" s="3" t="s">
        <v>180</v>
      </c>
      <c r="C29" s="27" t="s">
        <v>181</v>
      </c>
      <c r="D29" s="3" t="s">
        <v>182</v>
      </c>
      <c r="E29" s="4" t="s">
        <v>183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"/>
  <sheetViews>
    <sheetView showGridLines="0" zoomScale="90" zoomScaleNormal="90" workbookViewId="0">
      <pane ySplit="2" topLeftCell="A3" activePane="bottomLeft" state="frozen"/>
      <selection pane="bottomLeft" activeCell="C16" sqref="C16"/>
    </sheetView>
  </sheetViews>
  <sheetFormatPr defaultColWidth="9.140625" defaultRowHeight="13.15"/>
  <cols>
    <col min="1" max="1" width="7.5703125" style="9" customWidth="1"/>
    <col min="2" max="2" width="7.7109375" style="9" customWidth="1"/>
    <col min="3" max="3" width="38.28515625" style="39" customWidth="1"/>
    <col min="4" max="4" width="18.85546875" style="39" customWidth="1"/>
    <col min="5" max="5" width="21.7109375" style="9" customWidth="1"/>
    <col min="6" max="6" width="32.85546875" style="15" customWidth="1"/>
    <col min="7" max="7" width="30.5703125" style="25" customWidth="1"/>
    <col min="8" max="8" width="40.7109375" style="15" customWidth="1"/>
    <col min="9" max="9" width="20.7109375" style="14" customWidth="1"/>
    <col min="10" max="10" width="50.7109375" style="15" customWidth="1"/>
    <col min="11" max="11" width="30.7109375" style="25" customWidth="1"/>
    <col min="12" max="12" width="50.7109375" style="15" customWidth="1"/>
    <col min="13" max="13" width="20.7109375" style="40" customWidth="1"/>
    <col min="14" max="16384" width="9.140625" style="9"/>
  </cols>
  <sheetData>
    <row r="1" spans="1:13" ht="29.25" customHeight="1">
      <c r="A1" s="56" t="s">
        <v>184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30" customHeight="1">
      <c r="A2" s="12" t="s">
        <v>185</v>
      </c>
      <c r="B2" s="12" t="s">
        <v>6</v>
      </c>
      <c r="C2" s="13" t="s">
        <v>8</v>
      </c>
      <c r="D2" s="13" t="s">
        <v>9</v>
      </c>
      <c r="E2" s="12" t="s">
        <v>186</v>
      </c>
      <c r="F2" s="20" t="s">
        <v>187</v>
      </c>
      <c r="G2" s="23" t="s">
        <v>188</v>
      </c>
      <c r="H2" s="13" t="s">
        <v>189</v>
      </c>
      <c r="I2" s="12" t="s">
        <v>7</v>
      </c>
      <c r="J2" s="13" t="s">
        <v>41</v>
      </c>
      <c r="K2" s="26" t="s">
        <v>42</v>
      </c>
      <c r="L2" s="13" t="s">
        <v>43</v>
      </c>
      <c r="M2" s="12" t="s">
        <v>44</v>
      </c>
    </row>
    <row r="3" spans="1:13" ht="35.25">
      <c r="A3" s="16">
        <v>1</v>
      </c>
      <c r="B3" s="22" t="s">
        <v>23</v>
      </c>
      <c r="C3" s="7" t="s">
        <v>25</v>
      </c>
      <c r="D3" s="7" t="s">
        <v>26</v>
      </c>
      <c r="E3" s="57">
        <v>1000</v>
      </c>
      <c r="F3" s="7" t="s">
        <v>190</v>
      </c>
      <c r="G3" s="24" t="s">
        <v>191</v>
      </c>
      <c r="H3" s="7" t="s">
        <v>192</v>
      </c>
      <c r="I3" s="6" t="s">
        <v>24</v>
      </c>
      <c r="J3" s="3" t="str">
        <f>VLOOKUP(I3,'Endereços Ponta A'!$A$2:$E$29,2,TRUE)</f>
        <v xml:space="preserve">Fapeal
Rua Melo Moraes, 354, Centro, Maceió, AL
CEP.: 57020-330 </v>
      </c>
      <c r="K3" s="30" t="str">
        <f>VLOOKUP(I3,'Endereços Ponta A'!$A$2:$E$29,3,TRUE)</f>
        <v>-9.661243,-35.741621</v>
      </c>
      <c r="L3" s="3" t="str">
        <f>VLOOKUP(I3,'Endereços Ponta A'!$A$2:$E$29,4,TRUE)</f>
        <v>Nome: Felipe Gomes Athayde
E-mail: felipe.athayde@fapeal.br
Tels.: (82) 3315-4999 / (82) 9117-1081</v>
      </c>
      <c r="M3" s="4" t="str">
        <f>VLOOKUP(I3,'Endereços Ponta A'!$A$2:$E$29,5,TRUE)</f>
        <v>035.562.321/0001-64</v>
      </c>
    </row>
    <row r="4" spans="1:13" ht="12.75"/>
    <row r="5" spans="1:13" ht="12.75"/>
    <row r="6" spans="1:13" ht="12.75"/>
    <row r="7" spans="1:13" ht="12.75"/>
    <row r="8" spans="1:13" ht="12.75"/>
    <row r="9" spans="1:13" ht="12.75"/>
    <row r="10" spans="1:13" ht="12.75"/>
  </sheetData>
  <autoFilter ref="A2:M2" xr:uid="{4930A2CB-9302-461B-9386-2E0CCB0F0651}"/>
  <mergeCells count="1"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E40DBF067FF488038228CE98A93E2" ma:contentTypeVersion="18" ma:contentTypeDescription="Crie um novo documento." ma:contentTypeScope="" ma:versionID="9fb2cbc548016a4d731fc5afa1bba4b3">
  <xsd:schema xmlns:xsd="http://www.w3.org/2001/XMLSchema" xmlns:xs="http://www.w3.org/2001/XMLSchema" xmlns:p="http://schemas.microsoft.com/office/2006/metadata/properties" xmlns:ns2="d390a96d-db97-45e6-b709-fd37e83b62fb" xmlns:ns3="7d7f5f5d-fe7e-4cac-9b01-1bcee1fc4576" targetNamespace="http://schemas.microsoft.com/office/2006/metadata/properties" ma:root="true" ma:fieldsID="1ad9b0454257f435607f84e6fea5c37c" ns2:_="" ns3:_="">
    <xsd:import namespace="d390a96d-db97-45e6-b709-fd37e83b62fb"/>
    <xsd:import namespace="7d7f5f5d-fe7e-4cac-9b01-1bcee1fc45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0a96d-db97-45e6-b709-fd37e83b6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c6d6704-c1be-48d0-823f-e0f8bcbfa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4" nillable="true" ma:displayName="Status de liberação" ma:internalName="Status_x0020_de_x0020_libera_x00e7__x00e3_o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f5f5d-fe7e-4cac-9b01-1bcee1fc457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811b23-b01e-4c3c-983c-f6819dbeee91}" ma:internalName="TaxCatchAll" ma:showField="CatchAllData" ma:web="7d7f5f5d-fe7e-4cac-9b01-1bcee1fc45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0a96d-db97-45e6-b709-fd37e83b62fb">
      <Terms xmlns="http://schemas.microsoft.com/office/infopath/2007/PartnerControls"/>
    </lcf76f155ced4ddcb4097134ff3c332f>
    <TaxCatchAll xmlns="7d7f5f5d-fe7e-4cac-9b01-1bcee1fc4576" xsi:nil="true"/>
    <SharedWithUsers xmlns="7d7f5f5d-fe7e-4cac-9b01-1bcee1fc4576">
      <UserInfo>
        <DisplayName>César Augusto Borges Fraga</DisplayName>
        <AccountId>12</AccountId>
        <AccountType/>
      </UserInfo>
      <UserInfo>
        <DisplayName>Alexander Pereira Victorino</DisplayName>
        <AccountId>72</AccountId>
        <AccountType/>
      </UserInfo>
    </SharedWithUsers>
    <_Flow_SignoffStatus xmlns="d390a96d-db97-45e6-b709-fd37e83b62fb" xsi:nil="true"/>
  </documentManagement>
</p:properties>
</file>

<file path=customXml/itemProps1.xml><?xml version="1.0" encoding="utf-8"?>
<ds:datastoreItem xmlns:ds="http://schemas.openxmlformats.org/officeDocument/2006/customXml" ds:itemID="{52AAB04C-1CAE-4C8C-9743-847C4309A91D}"/>
</file>

<file path=customXml/itemProps2.xml><?xml version="1.0" encoding="utf-8"?>
<ds:datastoreItem xmlns:ds="http://schemas.openxmlformats.org/officeDocument/2006/customXml" ds:itemID="{01B027EF-9E5C-4DB9-986E-3A135589B801}"/>
</file>

<file path=customXml/itemProps3.xml><?xml version="1.0" encoding="utf-8"?>
<ds:datastoreItem xmlns:ds="http://schemas.openxmlformats.org/officeDocument/2006/customXml" ds:itemID="{3C7F49C3-1B0B-408D-BE04-D136C9DC1D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Rebecca Morena Muniz Paulo</cp:lastModifiedBy>
  <cp:revision/>
  <dcterms:created xsi:type="dcterms:W3CDTF">2006-09-16T00:00:00Z</dcterms:created>
  <dcterms:modified xsi:type="dcterms:W3CDTF">2024-12-18T13:34:54Z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0x010100F3FE40DBF067FF488038228CE98A93E2</vt:lpwstr>
  </property>
  <property fmtid="{D5CDD505-2E9C-101B-9397-08002B2CF9AE}" pid="3" name="MediaServiceImageTags">
    <vt:lpwstr/>
  </property>
</Properties>
</file>