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EDB2ABD-8013-4B50-9B80-F7FDEDEA3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</definedName>
    <definedName name="_xlnm._FilterDatabase" localSheetId="2" hidden="1">'Endereços Ponta B'!$A$2:$M$2</definedName>
    <definedName name="_xlnm._FilterDatabase" localSheetId="0" hidden="1">'Formato da proposta'!$A$3:$R$3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4" l="1"/>
  <c r="J3" i="3" l="1"/>
  <c r="K3" i="3"/>
  <c r="L3" i="3"/>
  <c r="M3" i="3"/>
</calcChain>
</file>

<file path=xl/sharedStrings.xml><?xml version="1.0" encoding="utf-8"?>
<sst xmlns="http://schemas.openxmlformats.org/spreadsheetml/2006/main" count="72" uniqueCount="58">
  <si>
    <t>Formato da proposta</t>
  </si>
  <si>
    <t>Ponta A</t>
  </si>
  <si>
    <t>Ponta B</t>
  </si>
  <si>
    <t>Parâmetros técnicos (Preenchimento obrigatório)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</si>
  <si>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</si>
  <si>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</si>
  <si>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</si>
  <si>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</si>
  <si>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</si>
  <si>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</si>
  <si>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</si>
  <si>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 xml:space="preserve">Meio físico de transmissão 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</si>
  <si>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</si>
  <si>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</si>
  <si>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</si>
  <si>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</si>
  <si>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</si>
  <si>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</si>
  <si>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</si>
  <si>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</si>
  <si>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</si>
  <si>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</si>
  <si>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Parâmetros técnicos de desempenho mínimos aceitos pela RNP (conforme termo de referência)</t>
  </si>
  <si>
    <t>Entre 0,10% e 0,00%</t>
  </si>
  <si>
    <t>Entre 95,0% e 100,0%</t>
  </si>
  <si>
    <t>Circuito Metroethernet</t>
  </si>
  <si>
    <t>Porta IP com túnel GRE</t>
  </si>
  <si>
    <t>Fibra óptica</t>
  </si>
  <si>
    <t>Enlace de rádio de frequência licenciada</t>
  </si>
  <si>
    <t>Fibra óptica + Enlace de rádio de frequência licenciada</t>
  </si>
  <si>
    <t>Fibra óptica + Satélite</t>
  </si>
  <si>
    <t>Enlace de rádio de frequência licenciada + Satélite</t>
  </si>
  <si>
    <t>Satélite</t>
  </si>
  <si>
    <t>Infraestrutura própria</t>
  </si>
  <si>
    <t>Infraestrutura de parceiro</t>
  </si>
  <si>
    <t>Não informado</t>
  </si>
  <si>
    <t>Endereço do PoP</t>
  </si>
  <si>
    <t>Georeferenciamento PoP</t>
  </si>
  <si>
    <t>Contato técnico local do PoP</t>
  </si>
  <si>
    <t>CNPJ do PoP</t>
  </si>
  <si>
    <t>PoP-PE</t>
  </si>
  <si>
    <t>Itep
Avenida Prof. Luiz Freire, 700, Cidade Universitária, Recife, PE
CEP.: 50740-540</t>
  </si>
  <si>
    <t>-8.058719,-34.95297</t>
  </si>
  <si>
    <t>Nome: Zuleika Tenório
E-mail: zuleika@pop-pe.rnp.br / pe.operacoes@rnp
Tel.: (81) 3272-4244</t>
  </si>
  <si>
    <t>005.774.391/0001-15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</si>
  <si>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</si>
  <si>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</si>
  <si>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</si>
  <si>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</si>
  <si>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</si>
  <si>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</si>
  <si>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PE</t>
  </si>
  <si>
    <t>Universidade Federal Rural de Pernambuco (UFRPE)</t>
  </si>
  <si>
    <t>Campus Belo Jardim</t>
  </si>
  <si>
    <t>Rodovia PE-166, Km 3, Trevo da PE-166 com Rua Coronel Antonio Marinho, bairro Euno Andrade da Silva
Belo Jardim, PE
CEP.: 55156-580</t>
  </si>
  <si>
    <t>8°19'36.9"S 36°24'19.6"W</t>
  </si>
  <si>
    <t>Valores em R$ com impostos para contrato de 12 meses</t>
  </si>
  <si>
    <t>Nome: Lamartine da Silva Barboza
E-mail: diretoria.std@ufrpe.br
Tel.: (81) 3320-6046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</si>
</sst>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3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140625" defaultRowHeight="30" customHeight="1" x14ac:dyDescent="0.25"/>
  <cols>
    <col min="1" max="1" width="15.7109375" style="31" customWidth="1"/>
    <col min="2" max="2" width="15.7109375" style="32" customWidth="1"/>
    <col min="3" max="3" width="20.7109375" style="29" customWidth="1"/>
    <col min="4" max="4" width="47" style="33" customWidth="1"/>
    <col min="5" max="5" width="21.140625" style="33" customWidth="1"/>
    <col min="6" max="6" width="20.7109375" style="33" customWidth="1"/>
    <col min="7" max="7" width="30.7109375" style="33" customWidth="1"/>
    <col min="8" max="8" width="50.7109375" style="33" customWidth="1"/>
    <col min="9" max="11" width="30.7109375" style="33" customWidth="1"/>
    <col min="12" max="12" width="40.7109375" style="33" customWidth="1"/>
    <col min="13" max="13" width="30.7109375" style="33" customWidth="1"/>
    <col min="14" max="18" width="20.7109375" style="29" customWidth="1"/>
    <col min="19" max="16384" width="9.140625" style="29"/>
  </cols>
  <sheetData>
    <row r="1" spans="1:18" ht="18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18" s="9" customFormat="1" ht="18" customHeight="1" x14ac:dyDescent="0.25">
      <c r="A2" s="49" t="s">
        <v>1</v>
      </c>
      <c r="B2" s="49"/>
      <c r="C2" s="49"/>
      <c r="D2" s="49" t="s">
        <v>2</v>
      </c>
      <c r="E2" s="49"/>
      <c r="F2" s="50" t="s">
        <v>3</v>
      </c>
      <c r="G2" s="51"/>
      <c r="H2" s="51"/>
      <c r="I2" s="51"/>
      <c r="J2" s="51"/>
      <c r="K2" s="51"/>
      <c r="L2" s="51"/>
      <c r="M2" s="51"/>
      <c r="N2" s="51"/>
      <c r="O2" s="52"/>
      <c r="P2" s="50" t="s">
        <v>56</v>
      </c>
      <c r="Q2" s="51"/>
      <c r="R2" s="51"/>
    </row>
    <row r="3" spans="1:18" s="9" customFormat="1" ht="25.5" x14ac:dyDescent="0.25">
      <c r="A3" s="36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</row>
    <row r="4" spans="1:18" ht="30" customHeight="1" x14ac:dyDescent="0.25">
      <c r="A4" s="30">
        <v>1</v>
      </c>
      <c r="B4" s="6" t="s">
        <v>51</v>
      </c>
      <c r="C4" s="6" t="s">
        <v>40</v>
      </c>
      <c r="D4" s="1" t="s">
        <v>52</v>
      </c>
      <c r="E4" s="8" t="s">
        <v>53</v>
      </c>
      <c r="F4" s="42">
        <v>1000</v>
      </c>
      <c r="G4" s="42"/>
      <c r="H4" s="34"/>
      <c r="I4" s="34"/>
      <c r="J4" s="34"/>
      <c r="K4" s="39"/>
      <c r="L4" s="40"/>
      <c r="M4" s="39"/>
      <c r="N4" s="40"/>
      <c r="O4" s="40"/>
      <c r="P4" s="35">
        <v>0</v>
      </c>
      <c r="Q4" s="35">
        <v>0</v>
      </c>
      <c r="R4" s="34">
        <f>(P4*12)+Q4</f>
        <v>0</v>
      </c>
    </row>
    <row r="5" spans="1:18" ht="30" customHeight="1" x14ac:dyDescent="0.25">
      <c r="N5" s="33"/>
      <c r="O5" s="33"/>
    </row>
    <row r="6" spans="1:18" ht="30" customHeight="1" x14ac:dyDescent="0.25">
      <c r="A6" s="43" t="s">
        <v>22</v>
      </c>
      <c r="B6" s="44"/>
      <c r="C6" s="44"/>
      <c r="D6" s="44"/>
      <c r="E6" s="44"/>
      <c r="F6" s="44"/>
      <c r="G6" s="44"/>
      <c r="H6" s="44"/>
      <c r="I6" s="44"/>
      <c r="J6" s="45"/>
      <c r="K6" s="18">
        <v>90</v>
      </c>
      <c r="L6" s="17">
        <v>0.996</v>
      </c>
      <c r="M6" s="18">
        <v>50</v>
      </c>
      <c r="N6" s="19" t="s">
        <v>23</v>
      </c>
      <c r="O6" s="17" t="s">
        <v>24</v>
      </c>
    </row>
    <row r="533" spans="1:1" ht="30" customHeight="1" x14ac:dyDescent="0.25">
      <c r="A533" s="41" t="s">
        <v>25</v>
      </c>
    </row>
    <row r="534" spans="1:1" ht="30" customHeight="1" x14ac:dyDescent="0.25">
      <c r="A534" s="41" t="s">
        <v>26</v>
      </c>
    </row>
    <row r="535" spans="1:1" ht="30" customHeight="1" x14ac:dyDescent="0.25">
      <c r="A535" s="41" t="s">
        <v>27</v>
      </c>
    </row>
    <row r="536" spans="1:1" ht="30" customHeight="1" x14ac:dyDescent="0.25">
      <c r="A536" s="41" t="s">
        <v>28</v>
      </c>
    </row>
    <row r="537" spans="1:1" ht="30" customHeight="1" x14ac:dyDescent="0.25">
      <c r="A537" s="41" t="s">
        <v>29</v>
      </c>
    </row>
    <row r="538" spans="1:1" ht="30" customHeight="1" x14ac:dyDescent="0.25">
      <c r="A538" s="41" t="s">
        <v>30</v>
      </c>
    </row>
    <row r="539" spans="1:1" ht="30" customHeight="1" x14ac:dyDescent="0.25">
      <c r="A539" s="41" t="s">
        <v>31</v>
      </c>
    </row>
    <row r="540" spans="1:1" ht="30" customHeight="1" x14ac:dyDescent="0.25">
      <c r="A540" s="41" t="s">
        <v>32</v>
      </c>
    </row>
    <row r="541" spans="1:1" ht="30" customHeight="1" x14ac:dyDescent="0.25">
      <c r="A541" s="41" t="s">
        <v>33</v>
      </c>
    </row>
    <row r="542" spans="1:1" ht="30" customHeight="1" x14ac:dyDescent="0.25">
      <c r="A542" s="41" t="s">
        <v>34</v>
      </c>
    </row>
    <row r="543" spans="1:1" ht="30" customHeight="1" x14ac:dyDescent="0.25">
      <c r="A543" s="41" t="s">
        <v>35</v>
      </c>
    </row>
  </sheetData>
  <autoFilter ref="A3:P3" xr:uid="{CD43AC81-2875-43F0-9246-6A1A3DF5707C}"/>
  <mergeCells count="6">
    <mergeCell ref="A6:J6"/>
    <mergeCell ref="A1:R1"/>
    <mergeCell ref="A2:C2"/>
    <mergeCell ref="D2:E2"/>
    <mergeCell ref="P2:R2"/>
    <mergeCell ref="F2:O2"/>
  </mergeCells>
  <dataValidations count="3">
    <dataValidation type="list" allowBlank="1" showInputMessage="1" showErrorMessage="1" sqref="H4" xr:uid="{00000000-0002-0000-0000-000000000000}">
      <formula1>$A$535:$A$540</formula1>
    </dataValidation>
    <dataValidation type="list" allowBlank="1" showInputMessage="1" showErrorMessage="1" sqref="I4" xr:uid="{4AB49BDE-0E34-41CF-9E87-C2D18489BDA8}">
      <formula1>$A$541:$A$543</formula1>
    </dataValidation>
    <dataValidation type="list" allowBlank="1" showInputMessage="1" showErrorMessage="1" sqref="G4" xr:uid="{5D054848-2BA2-4EA2-8252-0B3AA4E75797}">
      <formula1>$A$533:$A$534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70.150000000000006" customHeight="1" x14ac:dyDescent="0.2"/>
  <cols>
    <col min="1" max="1" width="20.7109375" style="5" customWidth="1"/>
    <col min="2" max="2" width="40.7109375" style="5" customWidth="1"/>
    <col min="3" max="3" width="30.7109375" style="27" customWidth="1"/>
    <col min="4" max="4" width="40.7109375" style="5" customWidth="1"/>
    <col min="5" max="5" width="20.7109375" style="5" customWidth="1"/>
    <col min="6" max="16384" width="9.140625" style="5"/>
  </cols>
  <sheetData>
    <row r="1" spans="1:5" ht="30" customHeight="1" x14ac:dyDescent="0.2">
      <c r="A1" s="12" t="s">
        <v>6</v>
      </c>
      <c r="B1" s="13" t="s">
        <v>36</v>
      </c>
      <c r="C1" s="25" t="s">
        <v>37</v>
      </c>
      <c r="D1" s="13" t="s">
        <v>38</v>
      </c>
      <c r="E1" s="12" t="s">
        <v>39</v>
      </c>
    </row>
    <row r="2" spans="1:5" ht="70.150000000000006" customHeight="1" x14ac:dyDescent="0.2">
      <c r="A2" s="2" t="s">
        <v>40</v>
      </c>
      <c r="B2" s="3" t="s">
        <v>41</v>
      </c>
      <c r="C2" s="26" t="s">
        <v>42</v>
      </c>
      <c r="D2" s="3" t="s">
        <v>43</v>
      </c>
      <c r="E2" s="4" t="s">
        <v>44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40625" defaultRowHeight="12.75" x14ac:dyDescent="0.25"/>
  <cols>
    <col min="1" max="2" width="10.7109375" style="9" customWidth="1"/>
    <col min="3" max="4" width="40.7109375" style="37" customWidth="1"/>
    <col min="5" max="5" width="30.7109375" style="9" customWidth="1"/>
    <col min="6" max="6" width="50.7109375" style="15" customWidth="1"/>
    <col min="7" max="7" width="40.7109375" style="24" customWidth="1"/>
    <col min="8" max="8" width="40.7109375" style="15" customWidth="1"/>
    <col min="9" max="9" width="20.7109375" style="14" customWidth="1"/>
    <col min="10" max="10" width="50.7109375" style="15" customWidth="1"/>
    <col min="11" max="11" width="30.7109375" style="24" customWidth="1"/>
    <col min="12" max="12" width="50.7109375" style="15" customWidth="1"/>
    <col min="13" max="13" width="20.7109375" style="38" customWidth="1"/>
    <col min="14" max="16384" width="9.140625" style="9"/>
  </cols>
  <sheetData>
    <row r="1" spans="1:13" ht="29.25" customHeight="1" x14ac:dyDescent="0.25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30" customHeight="1" x14ac:dyDescent="0.25">
      <c r="A2" s="12" t="s">
        <v>46</v>
      </c>
      <c r="B2" s="12" t="s">
        <v>5</v>
      </c>
      <c r="C2" s="13" t="s">
        <v>7</v>
      </c>
      <c r="D2" s="13" t="s">
        <v>8</v>
      </c>
      <c r="E2" s="12" t="s">
        <v>47</v>
      </c>
      <c r="F2" s="20" t="s">
        <v>48</v>
      </c>
      <c r="G2" s="22" t="s">
        <v>49</v>
      </c>
      <c r="H2" s="13" t="s">
        <v>50</v>
      </c>
      <c r="I2" s="12" t="s">
        <v>6</v>
      </c>
      <c r="J2" s="13" t="s">
        <v>36</v>
      </c>
      <c r="K2" s="25" t="s">
        <v>37</v>
      </c>
      <c r="L2" s="13" t="s">
        <v>38</v>
      </c>
      <c r="M2" s="12" t="s">
        <v>39</v>
      </c>
    </row>
    <row r="3" spans="1:13" ht="60" customHeight="1" x14ac:dyDescent="0.25">
      <c r="A3" s="16">
        <v>1</v>
      </c>
      <c r="B3" s="21" t="s">
        <v>51</v>
      </c>
      <c r="C3" s="7" t="s">
        <v>52</v>
      </c>
      <c r="D3" s="7" t="s">
        <v>53</v>
      </c>
      <c r="E3" s="16">
        <v>1000</v>
      </c>
      <c r="F3" s="7" t="s">
        <v>54</v>
      </c>
      <c r="G3" s="23" t="s">
        <v>55</v>
      </c>
      <c r="H3" s="7" t="s">
        <v>57</v>
      </c>
      <c r="I3" s="6" t="s">
        <v>40</v>
      </c>
      <c r="J3" s="3" t="str">
        <f>VLOOKUP(I3,'Endereços Ponta A'!$A$2:$E$2,2,TRUE)</f>
        <v>Itep
Avenida Prof. Luiz Freire, 700, Cidade Universitária, Recife, PE
CEP.: 50740-540</v>
      </c>
      <c r="K3" s="28" t="str">
        <f>VLOOKUP(I3,'Endereços Ponta A'!$A$2:$E$2,3,TRUE)</f>
        <v>-8.058719,-34.95297</v>
      </c>
      <c r="L3" s="3" t="str">
        <f>VLOOKUP(I3,'Endereços Ponta A'!$A$2:$E$2,4,TRUE)</f>
        <v>Nome: Zuleika Tenório
E-mail: zuleika@pop-pe.rnp.br / pe.operacoes@rnp
Tel.: (81) 3272-4244</v>
      </c>
      <c r="M3" s="4" t="str">
        <f>VLOOKUP(I3,'Endereços Ponta A'!$A$2:$E$2,5,TRUE)</f>
        <v>005.774.391/0001-15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Props1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F49C3-1B0B-408D-BE04-D136C9DC1D55}">
  <ds:schemaRefs>
    <ds:schemaRef ds:uri="http://schemas.microsoft.com/office/2006/metadata/properties"/>
    <ds:schemaRef ds:uri="http://schemas.microsoft.com/office/infopath/2007/PartnerControls"/>
    <ds:schemaRef ds:uri="d390a96d-db97-45e6-b709-fd37e83b62fb"/>
    <ds:schemaRef ds:uri="7d7f5f5d-fe7e-4cac-9b01-1bcee1fc45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2025-02-26T14:47:54Z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